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H18" i="1"/>
  <c r="H28" i="1"/>
  <c r="H56" i="1" l="1"/>
  <c r="H29" i="1" l="1"/>
  <c r="H31" i="1" l="1"/>
  <c r="H35" i="1" l="1"/>
  <c r="H36" i="1" l="1"/>
  <c r="H14" i="1" l="1"/>
  <c r="H50" i="1" l="1"/>
  <c r="H13" i="1" s="1"/>
  <c r="H58" i="1" l="1"/>
</calcChain>
</file>

<file path=xl/sharedStrings.xml><?xml version="1.0" encoding="utf-8"?>
<sst xmlns="http://schemas.openxmlformats.org/spreadsheetml/2006/main" count="56" uniqueCount="33">
  <si>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</si>
  <si>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</si>
  <si>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</si>
  <si>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</si>
  <si>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</si>
  <si>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</si>
  <si>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</si>
  <si>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</si>
  <si>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</si>
  <si>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</si>
  <si>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</si>
  <si>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</si>
  <si>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</si>
  <si>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</si>
  <si>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</si>
  <si>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</si>
  <si>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</si>
  <si>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</si>
  <si>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</si>
  <si>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</si>
  <si>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</si>
  <si>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</si>
  <si>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</si>
  <si>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</si>
  <si>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</si>
  <si>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Pogrebni troškovi</t>
  </si>
  <si>
    <t>Izvršena plaćanja po namenama za stomatološku  zdrav.zaš.</t>
  </si>
  <si>
    <t>Sredstva sopstvenih prihoda, osiguranja, osnivača</t>
  </si>
  <si>
    <t>Ostale isplate</t>
  </si>
  <si>
    <t>UKUPNO</t>
  </si>
  <si>
    <t>Dana:15.04.2021.</t>
  </si>
  <si>
    <t>Dana 15.04.2021.godine Dom zdravlja Požarevac nije izvršio plaćanje prema dobavljačima:</t>
  </si>
  <si>
    <t>Primljena i neutrošena participacija od 15.04.2021.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</si>
</sst>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0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0"/>
  <sheetViews>
    <sheetView tabSelected="1" topLeftCell="B1" zoomScaleNormal="100" workbookViewId="0">
      <selection activeCell="H35" sqref="H35"/>
    </sheetView>
  </sheetViews>
  <sheetFormatPr defaultRowHeight="15" x14ac:dyDescent="0.25"/>
  <cols>
    <col min="1" max="1" width="3.42578125" hidden="1" customWidth="1"/>
    <col min="2" max="2" width="42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4" t="s">
        <v>0</v>
      </c>
      <c r="D2" s="44"/>
      <c r="E2" s="44"/>
      <c r="F2" s="44"/>
      <c r="G2" s="44"/>
    </row>
    <row r="4" spans="2:15" x14ac:dyDescent="0.25">
      <c r="B4" s="45" t="s">
        <v>1</v>
      </c>
      <c r="C4" s="45"/>
      <c r="D4" s="45"/>
    </row>
    <row r="5" spans="2:15" x14ac:dyDescent="0.25">
      <c r="B5" s="45" t="s">
        <v>2</v>
      </c>
      <c r="C5" s="45"/>
      <c r="D5" s="45"/>
    </row>
    <row r="6" spans="2:15" x14ac:dyDescent="0.25">
      <c r="B6" s="45" t="s">
        <v>3</v>
      </c>
      <c r="C6" s="45"/>
      <c r="D6" s="45"/>
    </row>
    <row r="7" spans="2:15" x14ac:dyDescent="0.25">
      <c r="I7" s="10"/>
      <c r="J7" s="10"/>
    </row>
    <row r="8" spans="2:15" x14ac:dyDescent="0.25">
      <c r="B8" s="46" t="s">
        <v>30</v>
      </c>
      <c r="C8" s="46"/>
      <c r="D8" s="46"/>
      <c r="E8" s="46"/>
      <c r="F8" s="46"/>
      <c r="G8" s="46"/>
      <c r="H8" s="46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1" t="s">
        <v>4</v>
      </c>
      <c r="C11" s="42"/>
      <c r="D11" s="42"/>
      <c r="E11" s="42"/>
      <c r="F11" s="43"/>
      <c r="G11" s="1" t="s">
        <v>5</v>
      </c>
      <c r="H11" s="1" t="s">
        <v>6</v>
      </c>
      <c r="I11" s="10"/>
      <c r="J11" s="10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8">
        <v>44301</v>
      </c>
      <c r="H12" s="14">
        <v>2139177.5499999998</v>
      </c>
      <c r="I12" s="10"/>
      <c r="J12" s="10"/>
      <c r="K12" s="8"/>
      <c r="L12" s="8"/>
      <c r="M12" s="8"/>
      <c r="N12" s="8"/>
      <c r="O12" s="8"/>
    </row>
    <row r="13" spans="2:15" x14ac:dyDescent="0.25">
      <c r="B13" s="38" t="s">
        <v>8</v>
      </c>
      <c r="C13" s="38"/>
      <c r="D13" s="38"/>
      <c r="E13" s="38"/>
      <c r="F13" s="38"/>
      <c r="G13" s="19">
        <v>44301</v>
      </c>
      <c r="H13" s="2">
        <f>H14+H29-H36-H50</f>
        <v>2097054.0799999994</v>
      </c>
      <c r="I13" s="10"/>
      <c r="J13" s="10"/>
      <c r="K13" s="8"/>
      <c r="L13" s="8"/>
      <c r="M13" s="8"/>
      <c r="N13" s="8"/>
      <c r="O13" s="8"/>
    </row>
    <row r="14" spans="2:15" x14ac:dyDescent="0.25">
      <c r="B14" s="40" t="s">
        <v>9</v>
      </c>
      <c r="C14" s="40"/>
      <c r="D14" s="40"/>
      <c r="E14" s="40"/>
      <c r="F14" s="40"/>
      <c r="G14" s="20">
        <v>44301</v>
      </c>
      <c r="H14" s="3">
        <f>H15+H16+H17+H18+H19+H20+H21+H22+H23+H24+H25+H26+H27+H28</f>
        <v>1970128.0499999993</v>
      </c>
      <c r="I14" s="10"/>
      <c r="J14" s="10"/>
      <c r="K14" s="8"/>
      <c r="L14" s="8"/>
      <c r="M14" s="8"/>
      <c r="N14" s="8"/>
      <c r="O14" s="8"/>
    </row>
    <row r="15" spans="2:15" x14ac:dyDescent="0.25">
      <c r="B15" s="25" t="s">
        <v>10</v>
      </c>
      <c r="C15" s="26"/>
      <c r="D15" s="26"/>
      <c r="E15" s="26"/>
      <c r="F15" s="27"/>
      <c r="G15" s="21"/>
      <c r="H15" s="11">
        <v>0</v>
      </c>
      <c r="I15" s="10"/>
      <c r="J15" s="10"/>
      <c r="K15" s="7"/>
    </row>
    <row r="16" spans="2:15" x14ac:dyDescent="0.25">
      <c r="B16" s="25" t="s">
        <v>11</v>
      </c>
      <c r="C16" s="26"/>
      <c r="D16" s="26"/>
      <c r="E16" s="26"/>
      <c r="F16" s="27"/>
      <c r="G16" s="21"/>
      <c r="H16" s="11">
        <v>0</v>
      </c>
      <c r="I16" s="10"/>
      <c r="J16" s="10"/>
      <c r="K16" s="7"/>
    </row>
    <row r="17" spans="2:13" x14ac:dyDescent="0.25">
      <c r="B17" s="25" t="s">
        <v>12</v>
      </c>
      <c r="C17" s="26"/>
      <c r="D17" s="26"/>
      <c r="E17" s="26"/>
      <c r="F17" s="27"/>
      <c r="G17" s="21"/>
      <c r="H17" s="11">
        <v>0</v>
      </c>
      <c r="I17" s="10"/>
      <c r="J17" s="10"/>
      <c r="K17" s="7"/>
    </row>
    <row r="18" spans="2:13" x14ac:dyDescent="0.25">
      <c r="B18" s="25" t="s">
        <v>13</v>
      </c>
      <c r="C18" s="26"/>
      <c r="D18" s="26"/>
      <c r="E18" s="26"/>
      <c r="F18" s="27"/>
      <c r="G18" s="21"/>
      <c r="H18" s="9">
        <f>1068667-8888.88-0.2+1068667-1202188.82-22889-526-31212.28-5544.78+1068667-25000-1262675.83-14666.8-13216.67+48260.01-6551.11+57634.4+1066667-31034-1174312.49-7079.66-13333.32</f>
        <v>559442.5699999996</v>
      </c>
      <c r="I18" s="10"/>
      <c r="J18" s="10"/>
      <c r="K18" s="7"/>
      <c r="L18" s="7"/>
    </row>
    <row r="19" spans="2:13" x14ac:dyDescent="0.25">
      <c r="B19" s="25" t="s">
        <v>14</v>
      </c>
      <c r="C19" s="26"/>
      <c r="D19" s="26"/>
      <c r="E19" s="26"/>
      <c r="F19" s="27"/>
      <c r="G19" s="21"/>
      <c r="H19" s="9">
        <v>0</v>
      </c>
      <c r="I19" s="10"/>
      <c r="J19" s="10"/>
      <c r="K19" s="7"/>
      <c r="L19" s="7"/>
    </row>
    <row r="20" spans="2:13" x14ac:dyDescent="0.25">
      <c r="B20" s="25" t="s">
        <v>15</v>
      </c>
      <c r="C20" s="26"/>
      <c r="D20" s="26"/>
      <c r="E20" s="26"/>
      <c r="F20" s="27"/>
      <c r="G20" s="21"/>
      <c r="H20" s="9">
        <v>0</v>
      </c>
      <c r="I20" s="10"/>
      <c r="J20" s="10"/>
    </row>
    <row r="21" spans="2:13" x14ac:dyDescent="0.25">
      <c r="B21" s="25" t="s">
        <v>16</v>
      </c>
      <c r="C21" s="26"/>
      <c r="D21" s="26"/>
      <c r="E21" s="26"/>
      <c r="F21" s="27"/>
      <c r="G21" s="21"/>
      <c r="H21" s="9">
        <v>0</v>
      </c>
      <c r="I21" s="10"/>
      <c r="J21" s="10"/>
    </row>
    <row r="22" spans="2:13" x14ac:dyDescent="0.25">
      <c r="B22" s="25" t="s">
        <v>17</v>
      </c>
      <c r="C22" s="26"/>
      <c r="D22" s="26"/>
      <c r="E22" s="26"/>
      <c r="F22" s="27"/>
      <c r="G22" s="21"/>
      <c r="H22" s="9">
        <v>0</v>
      </c>
      <c r="I22" s="10"/>
      <c r="J22" s="10"/>
    </row>
    <row r="23" spans="2:13" x14ac:dyDescent="0.25">
      <c r="B23" s="25" t="s">
        <v>18</v>
      </c>
      <c r="C23" s="26"/>
      <c r="D23" s="26"/>
      <c r="E23" s="26"/>
      <c r="F23" s="27"/>
      <c r="G23" s="21"/>
      <c r="H23" s="9">
        <v>0</v>
      </c>
      <c r="I23" s="10"/>
      <c r="J23" s="10"/>
    </row>
    <row r="24" spans="2:13" x14ac:dyDescent="0.25">
      <c r="B24" s="25" t="s">
        <v>19</v>
      </c>
      <c r="C24" s="26"/>
      <c r="D24" s="26"/>
      <c r="E24" s="26"/>
      <c r="F24" s="27"/>
      <c r="G24" s="21"/>
      <c r="H24" s="9">
        <f>1098916.67-1075938.92+1098916.67-130+400-116378.4-995991.85+1098916.67-3636</f>
        <v>1105074.8399999999</v>
      </c>
      <c r="I24" s="10"/>
      <c r="J24" s="10"/>
      <c r="K24" s="10"/>
      <c r="L24" s="7"/>
    </row>
    <row r="25" spans="2:13" x14ac:dyDescent="0.25">
      <c r="B25" s="25" t="s">
        <v>20</v>
      </c>
      <c r="C25" s="26"/>
      <c r="D25" s="26"/>
      <c r="E25" s="26"/>
      <c r="F25" s="27"/>
      <c r="G25" s="21"/>
      <c r="H25" s="9">
        <v>0</v>
      </c>
      <c r="I25" s="10"/>
      <c r="J25" s="10"/>
      <c r="K25" s="10"/>
      <c r="L25" s="7"/>
    </row>
    <row r="26" spans="2:13" x14ac:dyDescent="0.25">
      <c r="B26" s="25" t="s">
        <v>21</v>
      </c>
      <c r="C26" s="26"/>
      <c r="D26" s="26"/>
      <c r="E26" s="26"/>
      <c r="F26" s="27"/>
      <c r="G26" s="21"/>
      <c r="H26" s="9">
        <v>261174</v>
      </c>
      <c r="I26" s="10"/>
      <c r="J26" s="10"/>
      <c r="K26" s="7"/>
    </row>
    <row r="27" spans="2:13" x14ac:dyDescent="0.25">
      <c r="B27" s="25" t="s">
        <v>22</v>
      </c>
      <c r="C27" s="26"/>
      <c r="D27" s="26"/>
      <c r="E27" s="26"/>
      <c r="F27" s="27"/>
      <c r="G27" s="21"/>
      <c r="H27" s="9">
        <v>0</v>
      </c>
      <c r="I27" s="10"/>
      <c r="J27" s="10"/>
      <c r="K27" s="7"/>
      <c r="L27" s="7"/>
    </row>
    <row r="28" spans="2:13" x14ac:dyDescent="0.25">
      <c r="B28" s="25" t="s">
        <v>32</v>
      </c>
      <c r="C28" s="26"/>
      <c r="D28" s="26"/>
      <c r="E28" s="26"/>
      <c r="F28" s="27"/>
      <c r="G28" s="21"/>
      <c r="H28" s="9">
        <f>2100+700+3450+2050+700+3050-115+1450+150+2450+850+2300+400+5550+815+3950+3000+300+5500+1700+450+6150+750+4250+150+3600+750+6000+1000+2700+2550+300+5400+650+2050+450+6550+850+8050+800+5700+600+5050+2000+4300+1550+3950+800+7950+900+4900+1850+6750+950+2750+350+3950+1600+7750+2000+4250+1250+6100+950-172000+8000+800+3900+1650-3300+1200+7600-4848-9838.56+6550+2350+5100+1850+3650+850+8600+1550+4700+1550+1100+5050-3636+5850+1050+6650+1550+25000-58479.01+5300+2150+6750+1700+4300+1000+6400+2250-6060+1800+1200+6700+950-40975.01+5650+543+1400-22054.68+3900+1550+4250+1000+3850+1200+4300+1300-1212+4550+1500-16188+4200+1500-1212+4600+1050-2424+2850+1700+9100+1050+6150+950-2243+1700+1500+5550+1400+4700+1050-4142+6600+1250+2750+650-36644.1+5350+1450+1850+1500+4050+1550</f>
        <v>44436.639999999999</v>
      </c>
      <c r="I28" s="10"/>
      <c r="J28" s="10"/>
      <c r="K28" s="7"/>
      <c r="L28" s="7"/>
    </row>
    <row r="29" spans="2:13" x14ac:dyDescent="0.25">
      <c r="B29" s="47" t="s">
        <v>23</v>
      </c>
      <c r="C29" s="48"/>
      <c r="D29" s="48"/>
      <c r="E29" s="48"/>
      <c r="F29" s="49"/>
      <c r="G29" s="20">
        <v>44301</v>
      </c>
      <c r="H29" s="3">
        <f>H30+H31+H32+H33+H34+H35</f>
        <v>126926.02999999994</v>
      </c>
      <c r="I29" s="10"/>
      <c r="J29" s="10"/>
      <c r="K29" s="7"/>
    </row>
    <row r="30" spans="2:13" x14ac:dyDescent="0.25">
      <c r="B30" s="25" t="s">
        <v>10</v>
      </c>
      <c r="C30" s="26"/>
      <c r="D30" s="26"/>
      <c r="E30" s="26"/>
      <c r="F30" s="27"/>
      <c r="G30" s="22"/>
      <c r="H30" s="11">
        <v>0</v>
      </c>
      <c r="I30" s="10"/>
      <c r="J30" s="10"/>
      <c r="K30" s="7"/>
    </row>
    <row r="31" spans="2:13" x14ac:dyDescent="0.25">
      <c r="B31" s="25" t="s">
        <v>13</v>
      </c>
      <c r="C31" s="26"/>
      <c r="D31" s="26"/>
      <c r="E31" s="26"/>
      <c r="F31" s="27"/>
      <c r="G31" s="22"/>
      <c r="H31" s="9">
        <f>135083.33+135083.33-149724.79+135083.33-147556.67-6551.11+135083.33-151828.88</f>
        <v>84671.869999999937</v>
      </c>
      <c r="I31" s="15"/>
      <c r="J31" s="10"/>
      <c r="K31" s="7"/>
    </row>
    <row r="32" spans="2:13" x14ac:dyDescent="0.25">
      <c r="B32" s="25" t="s">
        <v>19</v>
      </c>
      <c r="C32" s="26"/>
      <c r="D32" s="26"/>
      <c r="E32" s="26"/>
      <c r="F32" s="27"/>
      <c r="G32" s="22"/>
      <c r="H32" s="9">
        <v>40250</v>
      </c>
      <c r="I32" s="10"/>
      <c r="J32" s="10"/>
      <c r="K32" s="7"/>
      <c r="L32" s="7"/>
      <c r="M32" s="7"/>
    </row>
    <row r="33" spans="2:12" x14ac:dyDescent="0.25">
      <c r="B33" s="25" t="s">
        <v>21</v>
      </c>
      <c r="C33" s="26"/>
      <c r="D33" s="26"/>
      <c r="E33" s="26"/>
      <c r="F33" s="27"/>
      <c r="G33" s="22"/>
      <c r="H33" s="9">
        <v>0</v>
      </c>
      <c r="I33" s="10"/>
      <c r="J33" s="10"/>
    </row>
    <row r="34" spans="2:12" x14ac:dyDescent="0.25">
      <c r="B34" s="25" t="s">
        <v>22</v>
      </c>
      <c r="C34" s="26"/>
      <c r="D34" s="26"/>
      <c r="E34" s="26"/>
      <c r="F34" s="27"/>
      <c r="G34" s="22"/>
      <c r="H34" s="9">
        <v>0</v>
      </c>
      <c r="I34" s="10"/>
      <c r="J34" s="10"/>
    </row>
    <row r="35" spans="2:12" x14ac:dyDescent="0.25">
      <c r="B35" s="25" t="s">
        <v>32</v>
      </c>
      <c r="C35" s="26"/>
      <c r="D35" s="26"/>
      <c r="E35" s="26"/>
      <c r="F35" s="27"/>
      <c r="G35" s="22"/>
      <c r="H35" s="9">
        <f>5430+19247+4887+18701+2715-5333.33+9500-42733.34+3258-2712+2987+16193-5333.33+5973-3240+6312+1631-5368.84+3529-17344.88+21317-36694.34+4616+5588-11715.33+4553+1086+3518+1286.88+4344+1629+8846-800+22041-41917.95+5430-5515.38+2172+2794+272+2172+21860+2443+1086+3258+11176+3518-42781.16+10141+5150+2950+2715-27550+5588-7285+11900+2243-17726.84</f>
        <v>2004.1599999999999</v>
      </c>
      <c r="I35" s="10"/>
      <c r="J35" s="10"/>
    </row>
    <row r="36" spans="2:12" x14ac:dyDescent="0.25">
      <c r="B36" s="28" t="s">
        <v>24</v>
      </c>
      <c r="C36" s="29"/>
      <c r="D36" s="29"/>
      <c r="E36" s="29"/>
      <c r="F36" s="30"/>
      <c r="G36" s="23">
        <v>44301</v>
      </c>
      <c r="H36" s="4">
        <f>SUM(H37:H48)</f>
        <v>0</v>
      </c>
      <c r="I36" s="10"/>
      <c r="J36" s="10"/>
    </row>
    <row r="37" spans="2:12" x14ac:dyDescent="0.25">
      <c r="B37" s="25" t="s">
        <v>10</v>
      </c>
      <c r="C37" s="26"/>
      <c r="D37" s="26"/>
      <c r="E37" s="26"/>
      <c r="F37" s="27"/>
      <c r="G37" s="21"/>
      <c r="H37" s="11">
        <v>0</v>
      </c>
      <c r="I37" s="10"/>
      <c r="J37" s="10"/>
    </row>
    <row r="38" spans="2:12" x14ac:dyDescent="0.25">
      <c r="B38" s="25" t="s">
        <v>11</v>
      </c>
      <c r="C38" s="26"/>
      <c r="D38" s="26"/>
      <c r="E38" s="26"/>
      <c r="F38" s="27"/>
      <c r="G38" s="21"/>
      <c r="H38" s="11">
        <v>0</v>
      </c>
      <c r="I38" s="10"/>
      <c r="J38" s="10"/>
    </row>
    <row r="39" spans="2:12" x14ac:dyDescent="0.25">
      <c r="B39" s="25" t="s">
        <v>12</v>
      </c>
      <c r="C39" s="26"/>
      <c r="D39" s="26"/>
      <c r="E39" s="26"/>
      <c r="F39" s="27"/>
      <c r="G39" s="21"/>
      <c r="H39" s="11">
        <v>0</v>
      </c>
      <c r="I39" s="10"/>
      <c r="J39" s="10"/>
    </row>
    <row r="40" spans="2:12" x14ac:dyDescent="0.25">
      <c r="B40" s="25" t="s">
        <v>13</v>
      </c>
      <c r="C40" s="26"/>
      <c r="D40" s="26"/>
      <c r="E40" s="26"/>
      <c r="F40" s="27"/>
      <c r="G40" s="21"/>
      <c r="H40" s="11">
        <v>0</v>
      </c>
      <c r="I40" s="10"/>
      <c r="J40" s="10"/>
      <c r="L40" s="7"/>
    </row>
    <row r="41" spans="2:12" x14ac:dyDescent="0.25">
      <c r="B41" s="25" t="s">
        <v>14</v>
      </c>
      <c r="C41" s="26"/>
      <c r="D41" s="26"/>
      <c r="E41" s="26"/>
      <c r="F41" s="27"/>
      <c r="G41" s="21"/>
      <c r="H41" s="11">
        <v>0</v>
      </c>
      <c r="I41" s="10"/>
      <c r="J41" s="10"/>
      <c r="L41" s="7"/>
    </row>
    <row r="42" spans="2:12" x14ac:dyDescent="0.25">
      <c r="B42" s="25" t="s">
        <v>15</v>
      </c>
      <c r="C42" s="26"/>
      <c r="D42" s="26"/>
      <c r="E42" s="26"/>
      <c r="F42" s="27"/>
      <c r="G42" s="21"/>
      <c r="H42" s="9">
        <v>0</v>
      </c>
      <c r="I42" s="10"/>
      <c r="J42" s="10"/>
    </row>
    <row r="43" spans="2:12" x14ac:dyDescent="0.25">
      <c r="B43" s="25" t="s">
        <v>16</v>
      </c>
      <c r="C43" s="26"/>
      <c r="D43" s="26"/>
      <c r="E43" s="26"/>
      <c r="F43" s="27"/>
      <c r="G43" s="21"/>
      <c r="H43" s="9">
        <v>0</v>
      </c>
      <c r="I43" s="10"/>
      <c r="J43" s="10"/>
      <c r="L43" s="7"/>
    </row>
    <row r="44" spans="2:12" x14ac:dyDescent="0.25">
      <c r="B44" s="25" t="s">
        <v>17</v>
      </c>
      <c r="C44" s="26"/>
      <c r="D44" s="26"/>
      <c r="E44" s="26"/>
      <c r="F44" s="27"/>
      <c r="G44" s="21"/>
      <c r="H44" s="9">
        <v>0</v>
      </c>
      <c r="I44" s="10"/>
      <c r="J44" s="10"/>
    </row>
    <row r="45" spans="2:12" x14ac:dyDescent="0.25">
      <c r="B45" s="25" t="s">
        <v>18</v>
      </c>
      <c r="C45" s="26"/>
      <c r="D45" s="26"/>
      <c r="E45" s="26"/>
      <c r="F45" s="27"/>
      <c r="G45" s="21"/>
      <c r="H45" s="9">
        <v>0</v>
      </c>
      <c r="I45" s="10"/>
      <c r="J45" s="10"/>
    </row>
    <row r="46" spans="2:12" x14ac:dyDescent="0.25">
      <c r="B46" s="25" t="s">
        <v>19</v>
      </c>
      <c r="C46" s="26"/>
      <c r="D46" s="26"/>
      <c r="E46" s="26"/>
      <c r="F46" s="27"/>
      <c r="G46" s="21"/>
      <c r="H46" s="9">
        <v>0</v>
      </c>
      <c r="I46" s="10"/>
      <c r="J46" s="10"/>
    </row>
    <row r="47" spans="2:12" x14ac:dyDescent="0.25">
      <c r="B47" s="25" t="s">
        <v>21</v>
      </c>
      <c r="C47" s="26"/>
      <c r="D47" s="26"/>
      <c r="E47" s="26"/>
      <c r="F47" s="27"/>
      <c r="G47" s="21"/>
      <c r="H47" s="9">
        <v>0</v>
      </c>
      <c r="I47" s="10"/>
      <c r="J47" s="10"/>
    </row>
    <row r="48" spans="2:12" x14ac:dyDescent="0.25">
      <c r="B48" s="25" t="s">
        <v>22</v>
      </c>
      <c r="C48" s="26"/>
      <c r="D48" s="26"/>
      <c r="E48" s="26"/>
      <c r="F48" s="27"/>
      <c r="G48" s="21"/>
      <c r="H48" s="9">
        <v>0</v>
      </c>
      <c r="I48" s="10"/>
      <c r="J48" s="10"/>
      <c r="K48" s="7"/>
    </row>
    <row r="49" spans="2:12" x14ac:dyDescent="0.25">
      <c r="B49" s="25" t="s">
        <v>25</v>
      </c>
      <c r="C49" s="26"/>
      <c r="D49" s="26"/>
      <c r="E49" s="26"/>
      <c r="F49" s="27"/>
      <c r="G49" s="21"/>
      <c r="H49" s="9">
        <v>0</v>
      </c>
      <c r="I49" s="10"/>
      <c r="J49" s="10"/>
      <c r="K49" s="7"/>
    </row>
    <row r="50" spans="2:12" x14ac:dyDescent="0.25">
      <c r="B50" s="28" t="s">
        <v>26</v>
      </c>
      <c r="C50" s="29"/>
      <c r="D50" s="29"/>
      <c r="E50" s="29"/>
      <c r="F50" s="30"/>
      <c r="G50" s="23">
        <v>44301</v>
      </c>
      <c r="H50" s="4">
        <f>SUM(H51:H55)</f>
        <v>0</v>
      </c>
      <c r="I50" s="10"/>
      <c r="J50" s="10"/>
    </row>
    <row r="51" spans="2:12" x14ac:dyDescent="0.25">
      <c r="B51" s="25" t="s">
        <v>10</v>
      </c>
      <c r="C51" s="26"/>
      <c r="D51" s="26"/>
      <c r="E51" s="26"/>
      <c r="F51" s="27"/>
      <c r="G51" s="22"/>
      <c r="H51" s="11">
        <v>0</v>
      </c>
      <c r="I51" s="10"/>
      <c r="J51" s="10"/>
    </row>
    <row r="52" spans="2:12" x14ac:dyDescent="0.25">
      <c r="B52" s="25" t="s">
        <v>13</v>
      </c>
      <c r="C52" s="26"/>
      <c r="D52" s="26"/>
      <c r="E52" s="26"/>
      <c r="F52" s="27"/>
      <c r="G52" s="22"/>
      <c r="H52" s="11">
        <v>0</v>
      </c>
      <c r="I52" s="10"/>
      <c r="J52" s="10"/>
    </row>
    <row r="53" spans="2:12" x14ac:dyDescent="0.25">
      <c r="B53" s="25" t="s">
        <v>19</v>
      </c>
      <c r="C53" s="26"/>
      <c r="D53" s="26"/>
      <c r="E53" s="26"/>
      <c r="F53" s="27"/>
      <c r="G53" s="22"/>
      <c r="H53" s="9">
        <v>0</v>
      </c>
      <c r="I53" s="10"/>
      <c r="J53" s="10"/>
    </row>
    <row r="54" spans="2:12" x14ac:dyDescent="0.25">
      <c r="B54" s="25" t="s">
        <v>21</v>
      </c>
      <c r="C54" s="26"/>
      <c r="D54" s="26"/>
      <c r="E54" s="26"/>
      <c r="F54" s="27"/>
      <c r="G54" s="22"/>
      <c r="H54" s="2">
        <v>0</v>
      </c>
      <c r="I54" s="10"/>
      <c r="J54" s="10"/>
      <c r="K54" s="7"/>
    </row>
    <row r="55" spans="2:12" x14ac:dyDescent="0.25">
      <c r="B55" s="25" t="s">
        <v>22</v>
      </c>
      <c r="C55" s="26"/>
      <c r="D55" s="26"/>
      <c r="E55" s="26"/>
      <c r="F55" s="27"/>
      <c r="G55" s="22"/>
      <c r="H55" s="9">
        <v>0</v>
      </c>
      <c r="I55" s="10"/>
      <c r="J55" s="10"/>
    </row>
    <row r="56" spans="2:12" x14ac:dyDescent="0.25">
      <c r="B56" s="34" t="s">
        <v>27</v>
      </c>
      <c r="C56" s="35"/>
      <c r="D56" s="35"/>
      <c r="E56" s="35"/>
      <c r="F56" s="36"/>
      <c r="G56" s="24">
        <v>44301</v>
      </c>
      <c r="H56" s="5">
        <f>3678.78+562500+18900-581400+18.33+1013.25+13021.58+1608.3-0.97-15643.13+0.13+114524.2+423597.42+464492.86+48.67+197.97+7405.27-1010265.93+5223.56+7969.93+7302.83-20496.32+498214-498214+422520+414377.29+591130.75+144125.97+18000+59977.19+53.63+150.38+3802.07+140000-1636137.5-62171.76+22116.8+458.85+1829.07+13319.56+2275.72+3277.52+1475.29+475.54-140000+14996.25+1887.77-16884.02+354820+450477.03+0.44+0.15+40.5+48.7-450566.24+184956.46+253337-438293.46-354820+91000.26+25107.68+2017.63+10339.05+262535.67-391000.14+673196.4+112.23+6531.2+56.04-679895.9+28384.44+536.84+0.93-28921.28+178568.28+620023.41+30567-829158.27+14935.56+1947.12-16881.99+268076.08+458095.67+50.15-726221.48+0.08+627952.45+22619.46+2031.92+10068.77+100000+1816.64-762672.6+170536.61+533097.78+268076.01+443238.38+5217.78+10412.02-15630+50.15+10412+20622-927010.69+0.14-350485+20000+15118.23+1950.79+100000+70000-0.32-17069.02-253076.59+186604.36-254087.66+459294.4+263388.85+221619.15-944301.71+1104960.39+23067.79+2022.02+4949.8-1134679.99+200000+31034-74800+5217.78-93845.13+151199.2+268469.23+477470.09+21008+3500-776138.35-215862</f>
        <v>42123.469999999856</v>
      </c>
      <c r="I56" s="10"/>
      <c r="L56" s="7"/>
    </row>
    <row r="57" spans="2:12" x14ac:dyDescent="0.25">
      <c r="B57" s="25" t="s">
        <v>28</v>
      </c>
      <c r="C57" s="26"/>
      <c r="D57" s="26"/>
      <c r="E57" s="26"/>
      <c r="F57" s="27"/>
      <c r="G57" s="22"/>
      <c r="H57" s="2">
        <v>0</v>
      </c>
      <c r="I57" s="10"/>
      <c r="J57" s="10"/>
    </row>
    <row r="58" spans="2:12" x14ac:dyDescent="0.25">
      <c r="B58" s="31" t="s">
        <v>29</v>
      </c>
      <c r="C58" s="32"/>
      <c r="D58" s="32"/>
      <c r="E58" s="32"/>
      <c r="F58" s="33"/>
      <c r="G58" s="22"/>
      <c r="H58" s="6">
        <f>H14+H29-H36-H50+H56-H57</f>
        <v>2139177.5499999993</v>
      </c>
      <c r="I58" s="10"/>
      <c r="J58" s="10"/>
      <c r="K58" s="7"/>
    </row>
    <row r="59" spans="2:12" x14ac:dyDescent="0.25">
      <c r="B59" s="16"/>
      <c r="C59" s="16"/>
      <c r="D59" s="16"/>
      <c r="E59" s="16"/>
      <c r="F59" s="16"/>
      <c r="G59" s="8"/>
      <c r="H59" s="12"/>
      <c r="I59" s="10"/>
      <c r="J59" s="10"/>
      <c r="K59" s="7"/>
    </row>
    <row r="60" spans="2:12" ht="15.75" x14ac:dyDescent="0.25">
      <c r="B60" s="13" t="s">
        <v>31</v>
      </c>
      <c r="C60" s="16"/>
      <c r="D60" s="16"/>
      <c r="E60" s="16"/>
      <c r="F60" s="16"/>
      <c r="G60" s="8"/>
      <c r="H60" s="12"/>
      <c r="I60" s="10"/>
      <c r="J60" s="10"/>
      <c r="K60" s="7"/>
    </row>
  </sheetData>
  <mergeCells count="54"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7:F47"/>
    <mergeCell ref="B48:F48"/>
    <mergeCell ref="B51:F51"/>
    <mergeCell ref="B37:F37"/>
    <mergeCell ref="B46:F46"/>
    <mergeCell ref="B45:F45"/>
    <mergeCell ref="B41:F41"/>
    <mergeCell ref="B49:F49"/>
    <mergeCell ref="B58:F58"/>
    <mergeCell ref="B50:F50"/>
    <mergeCell ref="B56:F56"/>
    <mergeCell ref="B53:F53"/>
    <mergeCell ref="B54:F54"/>
    <mergeCell ref="B55:F55"/>
    <mergeCell ref="B57:F57"/>
    <mergeCell ref="B52:F52"/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dcterms:created xsi:type="dcterms:W3CDTF">2018-11-15T09:32:50Z</dcterms:created>
  <dcterms:modified xsi:type="dcterms:W3CDTF">2021-04-16T06:27:43Z</dcterms:modified>
  <cp:category/>
  <cp:contentStatus/>
</cp:coreProperties>
</file>